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27ab55b8a78d33/Privat/Privat/WabluPC/Sitebuilder/wabluPC-online.com/Webseite neu(Ionis)/"/>
    </mc:Choice>
  </mc:AlternateContent>
  <xr:revisionPtr revIDLastSave="49" documentId="8_{CCC84053-4B99-4B88-B712-2C61B2E592E3}" xr6:coauthVersionLast="47" xr6:coauthVersionMax="47" xr10:uidLastSave="{4E2A1E82-037F-4A17-8430-BAB14825D06A}"/>
  <workbookProtection workbookPassword="DE8D" lockStructure="1"/>
  <bookViews>
    <workbookView xWindow="33120" yWindow="555" windowWidth="23490" windowHeight="14010" activeTab="2" xr2:uid="{C826866F-1000-4476-B0AB-897D58BFCE40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F8" i="3"/>
  <c r="D4" i="3"/>
  <c r="F4" i="3"/>
  <c r="D8" i="2"/>
  <c r="E8" i="2"/>
  <c r="G8" i="2"/>
  <c r="D4" i="2"/>
  <c r="E4" i="2"/>
  <c r="D4" i="1"/>
  <c r="F4" i="1"/>
  <c r="F10" i="1"/>
  <c r="E4" i="1"/>
  <c r="E10" i="1"/>
  <c r="D8" i="1"/>
  <c r="F8" i="1"/>
  <c r="E8" i="1"/>
  <c r="G8" i="1"/>
  <c r="G4" i="1"/>
  <c r="G10" i="1"/>
  <c r="D11" i="1"/>
  <c r="F10" i="3"/>
  <c r="E8" i="3"/>
  <c r="G8" i="3"/>
  <c r="D10" i="3"/>
  <c r="E4" i="3"/>
  <c r="E10" i="2"/>
  <c r="G4" i="2"/>
  <c r="G10" i="2"/>
  <c r="D11" i="2"/>
  <c r="F4" i="2"/>
  <c r="F8" i="2"/>
  <c r="D10" i="2"/>
  <c r="D10" i="1"/>
  <c r="G4" i="3"/>
  <c r="G10" i="3"/>
  <c r="D11" i="3"/>
  <c r="E10" i="3"/>
  <c r="F10" i="2"/>
</calcChain>
</file>

<file path=xl/sharedStrings.xml><?xml version="1.0" encoding="utf-8"?>
<sst xmlns="http://schemas.openxmlformats.org/spreadsheetml/2006/main" count="72" uniqueCount="56">
  <si>
    <t>Eingabe</t>
  </si>
  <si>
    <t xml:space="preserve">Verbrauch/KWh </t>
  </si>
  <si>
    <t>Gesamt-</t>
  </si>
  <si>
    <t xml:space="preserve">Stromkosten </t>
  </si>
  <si>
    <t>pro Birne/Kerze/Spot</t>
  </si>
  <si>
    <t>verbrauch /KWh</t>
  </si>
  <si>
    <t>kosten</t>
  </si>
  <si>
    <t>Anzahl aktuelle Glübirnen/Kerzen/Spots</t>
  </si>
  <si>
    <t>Stück</t>
  </si>
  <si>
    <t>Leistung aktuelle Glübirnen/Kerzen/Spots</t>
  </si>
  <si>
    <t>Watt</t>
  </si>
  <si>
    <t>Preis pro KWh</t>
  </si>
  <si>
    <t>Cent</t>
  </si>
  <si>
    <t>Leuchtdauer pro Tag</t>
  </si>
  <si>
    <t>Std.</t>
  </si>
  <si>
    <t>Tage pro Woche</t>
  </si>
  <si>
    <t>Tage</t>
  </si>
  <si>
    <t>Leistung LED</t>
  </si>
  <si>
    <t>Ersparnis</t>
  </si>
  <si>
    <t>Ersparnis in Prozent</t>
  </si>
  <si>
    <t>% Einsparung</t>
  </si>
  <si>
    <t>Input</t>
  </si>
  <si>
    <t xml:space="preserve">Consum/KWh </t>
  </si>
  <si>
    <t>Tptal-</t>
  </si>
  <si>
    <t xml:space="preserve">Electricity costs </t>
  </si>
  <si>
    <t>Total-</t>
  </si>
  <si>
    <t>per bulb/candle/spot</t>
  </si>
  <si>
    <t>consum /KWh</t>
  </si>
  <si>
    <t>Costs</t>
  </si>
  <si>
    <t>Number of current bulbs/candles/spotlights</t>
  </si>
  <si>
    <t>item</t>
  </si>
  <si>
    <t>Power of current bulbs/candles/spots</t>
  </si>
  <si>
    <t>Price per KWh</t>
  </si>
  <si>
    <t>Lighting time per day</t>
  </si>
  <si>
    <t>hours.</t>
  </si>
  <si>
    <t>Days per week</t>
  </si>
  <si>
    <t>Days</t>
  </si>
  <si>
    <t>LED power</t>
  </si>
  <si>
    <t>Savings</t>
  </si>
  <si>
    <t>Savings in percent</t>
  </si>
  <si>
    <t>% savings</t>
  </si>
  <si>
    <t>Introduzca</t>
  </si>
  <si>
    <t xml:space="preserve">Consumo/KWh </t>
  </si>
  <si>
    <t>por bombilla/vela/punto</t>
  </si>
  <si>
    <t>Consumo/KWh</t>
  </si>
  <si>
    <t xml:space="preserve">Gastos de electricidad </t>
  </si>
  <si>
    <t>gastos</t>
  </si>
  <si>
    <t>Número de bombillas/velas/puntos actuales</t>
  </si>
  <si>
    <t>Potencia de las bombillas/velas/puntos actuales</t>
  </si>
  <si>
    <t>Precio por KWh</t>
  </si>
  <si>
    <t>Duración de la iluminación al día</t>
  </si>
  <si>
    <t>Días por semana</t>
  </si>
  <si>
    <t>Potencia de LED</t>
  </si>
  <si>
    <t>Ahorros</t>
  </si>
  <si>
    <t>% Ahorros</t>
  </si>
  <si>
    <t>Ahorro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</si>
</sst>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164" fontId="1" fillId="2" borderId="4" xfId="1" applyFont="1" applyFill="1" applyBorder="1" applyAlignment="1">
      <alignment horizontal="center"/>
    </xf>
    <xf numFmtId="164" fontId="0" fillId="2" borderId="4" xfId="0" applyNumberFormat="1" applyFill="1" applyBorder="1"/>
    <xf numFmtId="44" fontId="1" fillId="2" borderId="4" xfId="2" applyFont="1" applyFill="1" applyBorder="1"/>
    <xf numFmtId="0" fontId="0" fillId="2" borderId="4" xfId="0" applyFill="1" applyBorder="1"/>
    <xf numFmtId="0" fontId="2" fillId="2" borderId="5" xfId="0" applyFont="1" applyFill="1" applyBorder="1"/>
    <xf numFmtId="164" fontId="1" fillId="2" borderId="5" xfId="1" applyFont="1" applyFill="1" applyBorder="1" applyAlignment="1">
      <alignment horizontal="center"/>
    </xf>
    <xf numFmtId="164" fontId="0" fillId="2" borderId="5" xfId="0" applyNumberFormat="1" applyFill="1" applyBorder="1"/>
    <xf numFmtId="44" fontId="1" fillId="2" borderId="5" xfId="2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9" xfId="0" applyFill="1" applyBorder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164" fontId="3" fillId="3" borderId="10" xfId="0" applyNumberFormat="1" applyFont="1" applyFill="1" applyBorder="1" applyAlignment="1">
      <alignment horizontal="center"/>
    </xf>
    <xf numFmtId="164" fontId="3" fillId="3" borderId="10" xfId="0" applyNumberFormat="1" applyFont="1" applyFill="1" applyBorder="1"/>
    <xf numFmtId="44" fontId="3" fillId="3" borderId="10" xfId="0" applyNumberFormat="1" applyFont="1" applyFill="1" applyBorder="1"/>
    <xf numFmtId="44" fontId="3" fillId="3" borderId="11" xfId="0" applyNumberFormat="1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2" fontId="2" fillId="3" borderId="7" xfId="0" applyNumberFormat="1" applyFont="1" applyFill="1" applyBorder="1"/>
    <xf numFmtId="0" fontId="2" fillId="3" borderId="8" xfId="0" applyFont="1" applyFill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1</xdr:row>
      <xdr:rowOff>28575</xdr:rowOff>
    </xdr:from>
    <xdr:to>
      <xdr:col>1</xdr:col>
      <xdr:colOff>458932</xdr:colOff>
      <xdr:row>1</xdr:row>
      <xdr:rowOff>233468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C0D90226-559F-B8A9-DB9B-F783A295CAF8}"/>
            </a:ext>
          </a:extLst>
        </xdr:cNvPr>
        <xdr:cNvSpPr/>
      </xdr:nvSpPr>
      <xdr:spPr>
        <a:xfrm>
          <a:off x="2895600" y="342900"/>
          <a:ext cx="152400" cy="2190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1</xdr:row>
      <xdr:rowOff>28575</xdr:rowOff>
    </xdr:from>
    <xdr:to>
      <xdr:col>1</xdr:col>
      <xdr:colOff>458932</xdr:colOff>
      <xdr:row>1</xdr:row>
      <xdr:rowOff>233468</xdr:rowOff>
    </xdr:to>
    <xdr:sp macro="" textlink="">
      <xdr:nvSpPr>
        <xdr:cNvPr id="3" name="Pfeil nach unten 1">
          <a:extLst>
            <a:ext uri="{FF2B5EF4-FFF2-40B4-BE49-F238E27FC236}">
              <a16:creationId xmlns:a16="http://schemas.microsoft.com/office/drawing/2014/main" id="{AF664168-1EE1-6D69-72A3-DDBB5D19C494}"/>
            </a:ext>
          </a:extLst>
        </xdr:cNvPr>
        <xdr:cNvSpPr/>
      </xdr:nvSpPr>
      <xdr:spPr>
        <a:xfrm>
          <a:off x="2914650" y="333375"/>
          <a:ext cx="104775" cy="1428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1</xdr:row>
      <xdr:rowOff>28575</xdr:rowOff>
    </xdr:from>
    <xdr:to>
      <xdr:col>1</xdr:col>
      <xdr:colOff>458932</xdr:colOff>
      <xdr:row>1</xdr:row>
      <xdr:rowOff>233468</xdr:rowOff>
    </xdr:to>
    <xdr:sp macro="" textlink="">
      <xdr:nvSpPr>
        <xdr:cNvPr id="4" name="Pfeil nach unten 1">
          <a:extLst>
            <a:ext uri="{FF2B5EF4-FFF2-40B4-BE49-F238E27FC236}">
              <a16:creationId xmlns:a16="http://schemas.microsoft.com/office/drawing/2014/main" id="{BCD7446A-3C53-62E5-A7F2-57E131618838}"/>
            </a:ext>
          </a:extLst>
        </xdr:cNvPr>
        <xdr:cNvSpPr/>
      </xdr:nvSpPr>
      <xdr:spPr>
        <a:xfrm>
          <a:off x="2914650" y="333375"/>
          <a:ext cx="104775" cy="1428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02F3-5706-4702-A160-D918CF35B443}">
  <sheetPr codeName="Tabelle1"/>
  <dimension ref="A1:G11"/>
  <sheetViews>
    <sheetView workbookViewId="0">
      <selection activeCell="B3" sqref="B3"/>
    </sheetView>
  </sheetViews>
  <sheetFormatPr baseColWidth="10" defaultColWidth="8.7265625" defaultRowHeight="14.5" x14ac:dyDescent="0.35"/>
  <cols>
    <col min="1" max="1" width="38.81640625" bestFit="1" customWidth="1"/>
    <col min="2" max="2" width="11.453125" customWidth="1"/>
    <col min="3" max="3" width="5.7265625" bestFit="1" customWidth="1"/>
    <col min="4" max="4" width="20" bestFit="1" customWidth="1"/>
    <col min="5" max="5" width="15.26953125" bestFit="1" customWidth="1"/>
    <col min="6" max="6" width="20" bestFit="1" customWidth="1"/>
    <col min="7" max="7" width="9.453125" bestFit="1" customWidth="1"/>
    <col min="8" max="256" width="11.453125" customWidth="1"/>
  </cols>
  <sheetData>
    <row r="1" spans="1:7" ht="25" customHeight="1" x14ac:dyDescent="0.35">
      <c r="A1" s="22"/>
      <c r="B1" s="23" t="s">
        <v>0</v>
      </c>
      <c r="C1" s="21"/>
      <c r="D1" s="20" t="s">
        <v>1</v>
      </c>
      <c r="E1" s="20" t="s">
        <v>2</v>
      </c>
      <c r="F1" s="20" t="s">
        <v>3</v>
      </c>
      <c r="G1" s="20" t="s">
        <v>2</v>
      </c>
    </row>
    <row r="2" spans="1:7" ht="25" customHeight="1" x14ac:dyDescent="0.35">
      <c r="A2" s="19"/>
      <c r="B2" s="24"/>
      <c r="C2" s="25"/>
      <c r="D2" s="26" t="s">
        <v>4</v>
      </c>
      <c r="E2" s="26" t="s">
        <v>5</v>
      </c>
      <c r="F2" s="26" t="s">
        <v>4</v>
      </c>
      <c r="G2" s="26" t="s">
        <v>6</v>
      </c>
    </row>
    <row r="3" spans="1:7" ht="25" customHeight="1" x14ac:dyDescent="0.35">
      <c r="A3" s="4" t="s">
        <v>7</v>
      </c>
      <c r="B3" s="5">
        <v>10</v>
      </c>
      <c r="C3" s="6" t="s">
        <v>8</v>
      </c>
      <c r="D3" s="3"/>
      <c r="E3" s="2"/>
      <c r="F3" s="2"/>
      <c r="G3" s="2"/>
    </row>
    <row r="4" spans="1:7" ht="25" customHeight="1" x14ac:dyDescent="0.35">
      <c r="A4" s="4" t="s">
        <v>9</v>
      </c>
      <c r="B4" s="5">
        <v>60</v>
      </c>
      <c r="C4" s="6" t="s">
        <v>10</v>
      </c>
      <c r="D4" s="7">
        <f>(B4*B6*(B7*52)/1000)</f>
        <v>131.04</v>
      </c>
      <c r="E4" s="8">
        <f>D4*B3</f>
        <v>1310.3999999999999</v>
      </c>
      <c r="F4" s="9">
        <f>D4*B5/100</f>
        <v>30.139199999999995</v>
      </c>
      <c r="G4" s="9">
        <f>E4*B5/100</f>
        <v>301.392</v>
      </c>
    </row>
    <row r="5" spans="1:7" ht="25" customHeight="1" x14ac:dyDescent="0.35">
      <c r="A5" s="4" t="s">
        <v>11</v>
      </c>
      <c r="B5" s="5">
        <v>23</v>
      </c>
      <c r="C5" s="6" t="s">
        <v>12</v>
      </c>
      <c r="D5" s="7"/>
      <c r="E5" s="10"/>
      <c r="F5" s="9"/>
      <c r="G5" s="9"/>
    </row>
    <row r="6" spans="1:7" ht="25" customHeight="1" x14ac:dyDescent="0.35">
      <c r="A6" s="4" t="s">
        <v>13</v>
      </c>
      <c r="B6" s="5">
        <v>6</v>
      </c>
      <c r="C6" s="6" t="s">
        <v>14</v>
      </c>
      <c r="D6" s="7"/>
      <c r="E6" s="10"/>
      <c r="F6" s="9"/>
      <c r="G6" s="9"/>
    </row>
    <row r="7" spans="1:7" ht="25" customHeight="1" x14ac:dyDescent="0.35">
      <c r="A7" s="4" t="s">
        <v>15</v>
      </c>
      <c r="B7" s="5">
        <v>7</v>
      </c>
      <c r="C7" s="6" t="s">
        <v>16</v>
      </c>
      <c r="D7" s="7"/>
      <c r="E7" s="10"/>
      <c r="F7" s="9"/>
      <c r="G7" s="9"/>
    </row>
    <row r="8" spans="1:7" ht="25" customHeight="1" x14ac:dyDescent="0.35">
      <c r="A8" s="4" t="s">
        <v>17</v>
      </c>
      <c r="B8" s="5">
        <v>5</v>
      </c>
      <c r="C8" s="11" t="s">
        <v>10</v>
      </c>
      <c r="D8" s="12">
        <f>(B8*B6*(B7*52))/1000</f>
        <v>10.92</v>
      </c>
      <c r="E8" s="13">
        <f>D8*B3</f>
        <v>109.2</v>
      </c>
      <c r="F8" s="14">
        <f>D8*B5/100</f>
        <v>2.5116000000000001</v>
      </c>
      <c r="G8" s="14">
        <f>E8*B5/100</f>
        <v>25.116</v>
      </c>
    </row>
    <row r="9" spans="1:7" ht="25" customHeight="1" x14ac:dyDescent="0.35">
      <c r="A9" s="15"/>
      <c r="B9" s="16"/>
      <c r="C9" s="16"/>
      <c r="D9" s="17"/>
      <c r="E9" s="16"/>
      <c r="F9" s="16"/>
      <c r="G9" s="18"/>
    </row>
    <row r="10" spans="1:7" ht="25" customHeight="1" x14ac:dyDescent="0.35">
      <c r="A10" s="27" t="s">
        <v>18</v>
      </c>
      <c r="B10" s="28"/>
      <c r="C10" s="28"/>
      <c r="D10" s="29">
        <f>D4-D8</f>
        <v>120.11999999999999</v>
      </c>
      <c r="E10" s="30">
        <f>E4-E8</f>
        <v>1201.1999999999998</v>
      </c>
      <c r="F10" s="31">
        <f>F4-F8</f>
        <v>27.627599999999994</v>
      </c>
      <c r="G10" s="32">
        <f>G4-G8</f>
        <v>276.27600000000001</v>
      </c>
    </row>
    <row r="11" spans="1:7" s="1" customFormat="1" ht="25" customHeight="1" x14ac:dyDescent="0.35">
      <c r="A11" s="33" t="s">
        <v>19</v>
      </c>
      <c r="B11" s="34"/>
      <c r="C11" s="34"/>
      <c r="D11" s="35">
        <f>G10/G4%</f>
        <v>91.666666666666671</v>
      </c>
      <c r="E11" s="34" t="s">
        <v>20</v>
      </c>
      <c r="F11" s="34"/>
      <c r="G11" s="36"/>
    </row>
  </sheetData>
  <sheetProtection password="DE8D" sheet="1" objects="1" scenarios="1"/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&amp;C&amp;"Arial,Fett"&amp;14Energie-Rechner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77CE-9D89-4AA1-9188-02B47199E2B6}">
  <sheetPr codeName="Tabelle2"/>
  <dimension ref="A1:G11"/>
  <sheetViews>
    <sheetView workbookViewId="0">
      <selection activeCell="B1" sqref="B1"/>
    </sheetView>
  </sheetViews>
  <sheetFormatPr baseColWidth="10" defaultColWidth="8.7265625" defaultRowHeight="14.5" x14ac:dyDescent="0.35"/>
  <cols>
    <col min="1" max="1" width="38.81640625" bestFit="1" customWidth="1"/>
    <col min="2" max="2" width="11.453125" customWidth="1"/>
    <col min="3" max="3" width="5.7265625" bestFit="1" customWidth="1"/>
    <col min="4" max="4" width="20" bestFit="1" customWidth="1"/>
    <col min="5" max="5" width="15.26953125" bestFit="1" customWidth="1"/>
    <col min="6" max="6" width="20" bestFit="1" customWidth="1"/>
    <col min="7" max="7" width="9.453125" bestFit="1" customWidth="1"/>
    <col min="8" max="256" width="11.453125" customWidth="1"/>
  </cols>
  <sheetData>
    <row r="1" spans="1:7" ht="25" customHeight="1" x14ac:dyDescent="0.35">
      <c r="A1" s="22"/>
      <c r="B1" s="23" t="s">
        <v>21</v>
      </c>
      <c r="C1" s="21"/>
      <c r="D1" s="20" t="s">
        <v>22</v>
      </c>
      <c r="E1" s="20" t="s">
        <v>23</v>
      </c>
      <c r="F1" s="20" t="s">
        <v>24</v>
      </c>
      <c r="G1" s="20" t="s">
        <v>25</v>
      </c>
    </row>
    <row r="2" spans="1:7" ht="25" customHeight="1" x14ac:dyDescent="0.35">
      <c r="A2" s="19"/>
      <c r="B2" s="24"/>
      <c r="C2" s="25"/>
      <c r="D2" s="26" t="s">
        <v>26</v>
      </c>
      <c r="E2" s="26" t="s">
        <v>27</v>
      </c>
      <c r="F2" s="26" t="s">
        <v>26</v>
      </c>
      <c r="G2" s="26" t="s">
        <v>28</v>
      </c>
    </row>
    <row r="3" spans="1:7" ht="25" customHeight="1" x14ac:dyDescent="0.35">
      <c r="A3" s="4" t="s">
        <v>29</v>
      </c>
      <c r="B3" s="5">
        <v>10</v>
      </c>
      <c r="C3" s="6" t="s">
        <v>30</v>
      </c>
      <c r="D3" s="3"/>
      <c r="E3" s="2"/>
      <c r="F3" s="2"/>
      <c r="G3" s="2"/>
    </row>
    <row r="4" spans="1:7" ht="25" customHeight="1" x14ac:dyDescent="0.35">
      <c r="A4" s="4" t="s">
        <v>31</v>
      </c>
      <c r="B4" s="5">
        <v>60</v>
      </c>
      <c r="C4" s="6" t="s">
        <v>10</v>
      </c>
      <c r="D4" s="7">
        <f>(B4*B6*(B7*52)/1000)</f>
        <v>131.04</v>
      </c>
      <c r="E4" s="8">
        <f>D4*B3</f>
        <v>1310.3999999999999</v>
      </c>
      <c r="F4" s="9">
        <f>D4*B5/100</f>
        <v>30.139199999999995</v>
      </c>
      <c r="G4" s="9">
        <f>E4*B5/100</f>
        <v>301.392</v>
      </c>
    </row>
    <row r="5" spans="1:7" ht="25" customHeight="1" x14ac:dyDescent="0.35">
      <c r="A5" s="4" t="s">
        <v>32</v>
      </c>
      <c r="B5" s="5">
        <v>23</v>
      </c>
      <c r="C5" s="6" t="s">
        <v>12</v>
      </c>
      <c r="D5" s="7"/>
      <c r="E5" s="10"/>
      <c r="F5" s="9"/>
      <c r="G5" s="9"/>
    </row>
    <row r="6" spans="1:7" ht="25" customHeight="1" x14ac:dyDescent="0.35">
      <c r="A6" s="4" t="s">
        <v>33</v>
      </c>
      <c r="B6" s="5">
        <v>6</v>
      </c>
      <c r="C6" s="6" t="s">
        <v>34</v>
      </c>
      <c r="D6" s="7"/>
      <c r="E6" s="10"/>
      <c r="F6" s="9"/>
      <c r="G6" s="9"/>
    </row>
    <row r="7" spans="1:7" ht="25" customHeight="1" x14ac:dyDescent="0.35">
      <c r="A7" s="4" t="s">
        <v>35</v>
      </c>
      <c r="B7" s="5">
        <v>7</v>
      </c>
      <c r="C7" s="6" t="s">
        <v>36</v>
      </c>
      <c r="D7" s="7"/>
      <c r="E7" s="10"/>
      <c r="F7" s="9"/>
      <c r="G7" s="9"/>
    </row>
    <row r="8" spans="1:7" ht="25" customHeight="1" x14ac:dyDescent="0.35">
      <c r="A8" s="4" t="s">
        <v>37</v>
      </c>
      <c r="B8" s="5">
        <v>5</v>
      </c>
      <c r="C8" s="11" t="s">
        <v>10</v>
      </c>
      <c r="D8" s="12">
        <f>(B8*B6*(B7*52))/1000</f>
        <v>10.92</v>
      </c>
      <c r="E8" s="13">
        <f>D8*B3</f>
        <v>109.2</v>
      </c>
      <c r="F8" s="14">
        <f>D8*B5/100</f>
        <v>2.5116000000000001</v>
      </c>
      <c r="G8" s="14">
        <f>E8*B5/100</f>
        <v>25.116</v>
      </c>
    </row>
    <row r="9" spans="1:7" ht="25" customHeight="1" x14ac:dyDescent="0.35">
      <c r="A9" s="15"/>
      <c r="B9" s="16"/>
      <c r="C9" s="16"/>
      <c r="D9" s="17"/>
      <c r="E9" s="16"/>
      <c r="F9" s="16"/>
      <c r="G9" s="18"/>
    </row>
    <row r="10" spans="1:7" ht="25" customHeight="1" x14ac:dyDescent="0.35">
      <c r="A10" s="27" t="s">
        <v>38</v>
      </c>
      <c r="B10" s="28"/>
      <c r="C10" s="28"/>
      <c r="D10" s="29">
        <f>D4-D8</f>
        <v>120.11999999999999</v>
      </c>
      <c r="E10" s="30">
        <f>E4-E8</f>
        <v>1201.1999999999998</v>
      </c>
      <c r="F10" s="31">
        <f>F4-F8</f>
        <v>27.627599999999994</v>
      </c>
      <c r="G10" s="32">
        <f>G4-G8</f>
        <v>276.27600000000001</v>
      </c>
    </row>
    <row r="11" spans="1:7" s="1" customFormat="1" ht="25" customHeight="1" x14ac:dyDescent="0.35">
      <c r="A11" s="33" t="s">
        <v>39</v>
      </c>
      <c r="B11" s="34"/>
      <c r="C11" s="34"/>
      <c r="D11" s="35">
        <f>G10/G4%</f>
        <v>91.666666666666671</v>
      </c>
      <c r="E11" s="34" t="s">
        <v>40</v>
      </c>
      <c r="F11" s="34"/>
      <c r="G11" s="36"/>
    </row>
  </sheetData>
  <sheetProtection algorithmName="SHA-512" hashValue="PmfsPf499CWTecJNqxOQedIeilMHjasiGCv2sNfRUp/jt9tlQPpNm1PgXWMbvFG5oCRLch/uwmFLDcnpx6u4rg==" saltValue="q0amT659/iiHBxL8BdReKg==" spinCount="100000" sheet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07DE-BDF9-460D-8681-BF9A1E1E6BAD}">
  <sheetPr codeName="Tabelle3"/>
  <dimension ref="A1:G11"/>
  <sheetViews>
    <sheetView tabSelected="1" workbookViewId="0">
      <selection activeCell="A11" sqref="A11"/>
    </sheetView>
  </sheetViews>
  <sheetFormatPr baseColWidth="10" defaultColWidth="8.7265625" defaultRowHeight="14.5" x14ac:dyDescent="0.35"/>
  <cols>
    <col min="1" max="1" width="38.81640625" bestFit="1" customWidth="1"/>
    <col min="2" max="2" width="11.453125" customWidth="1"/>
    <col min="3" max="3" width="5.7265625" bestFit="1" customWidth="1"/>
    <col min="4" max="4" width="20" bestFit="1" customWidth="1"/>
    <col min="5" max="5" width="15.26953125" bestFit="1" customWidth="1"/>
    <col min="6" max="6" width="20" bestFit="1" customWidth="1"/>
    <col min="7" max="7" width="9.453125" bestFit="1" customWidth="1"/>
    <col min="8" max="256" width="11.453125" customWidth="1"/>
  </cols>
  <sheetData>
    <row r="1" spans="1:7" ht="25" customHeight="1" x14ac:dyDescent="0.35">
      <c r="A1" s="22"/>
      <c r="B1" s="23" t="s">
        <v>41</v>
      </c>
      <c r="C1" s="21"/>
      <c r="D1" s="20" t="s">
        <v>42</v>
      </c>
      <c r="E1" s="20" t="s">
        <v>25</v>
      </c>
      <c r="F1" s="20" t="s">
        <v>45</v>
      </c>
      <c r="G1" s="20" t="s">
        <v>25</v>
      </c>
    </row>
    <row r="2" spans="1:7" ht="25" customHeight="1" x14ac:dyDescent="0.35">
      <c r="A2" s="19"/>
      <c r="B2" s="24"/>
      <c r="C2" s="25"/>
      <c r="D2" s="26" t="s">
        <v>43</v>
      </c>
      <c r="E2" s="26" t="s">
        <v>44</v>
      </c>
      <c r="F2" s="26" t="s">
        <v>43</v>
      </c>
      <c r="G2" s="26" t="s">
        <v>46</v>
      </c>
    </row>
    <row r="3" spans="1:7" ht="25" customHeight="1" x14ac:dyDescent="0.35">
      <c r="A3" s="4" t="s">
        <v>47</v>
      </c>
      <c r="B3" s="5">
        <v>10</v>
      </c>
      <c r="C3" s="6" t="s">
        <v>8</v>
      </c>
      <c r="D3" s="3"/>
      <c r="E3" s="2"/>
      <c r="F3" s="2"/>
      <c r="G3" s="2"/>
    </row>
    <row r="4" spans="1:7" ht="25" customHeight="1" x14ac:dyDescent="0.35">
      <c r="A4" s="4" t="s">
        <v>48</v>
      </c>
      <c r="B4" s="5">
        <v>60</v>
      </c>
      <c r="C4" s="6" t="s">
        <v>10</v>
      </c>
      <c r="D4" s="7">
        <f>(B4*B6*(B7*52)/1000)</f>
        <v>131.04</v>
      </c>
      <c r="E4" s="8">
        <f>D4*B3</f>
        <v>1310.3999999999999</v>
      </c>
      <c r="F4" s="9">
        <f>D4*B5/100</f>
        <v>30.139199999999995</v>
      </c>
      <c r="G4" s="9">
        <f>E4*B5/100</f>
        <v>301.392</v>
      </c>
    </row>
    <row r="5" spans="1:7" ht="25" customHeight="1" x14ac:dyDescent="0.35">
      <c r="A5" s="4" t="s">
        <v>49</v>
      </c>
      <c r="B5" s="5">
        <v>23</v>
      </c>
      <c r="C5" s="6" t="s">
        <v>12</v>
      </c>
      <c r="D5" s="7"/>
      <c r="E5" s="10"/>
      <c r="F5" s="9"/>
      <c r="G5" s="9"/>
    </row>
    <row r="6" spans="1:7" ht="25" customHeight="1" x14ac:dyDescent="0.35">
      <c r="A6" s="4" t="s">
        <v>50</v>
      </c>
      <c r="B6" s="5">
        <v>6</v>
      </c>
      <c r="C6" s="6" t="s">
        <v>14</v>
      </c>
      <c r="D6" s="7"/>
      <c r="E6" s="10"/>
      <c r="F6" s="9"/>
      <c r="G6" s="9"/>
    </row>
    <row r="7" spans="1:7" ht="25" customHeight="1" x14ac:dyDescent="0.35">
      <c r="A7" s="4" t="s">
        <v>51</v>
      </c>
      <c r="B7" s="5">
        <v>7</v>
      </c>
      <c r="C7" s="6" t="s">
        <v>16</v>
      </c>
      <c r="D7" s="7"/>
      <c r="E7" s="10"/>
      <c r="F7" s="9"/>
      <c r="G7" s="9"/>
    </row>
    <row r="8" spans="1:7" ht="25" customHeight="1" x14ac:dyDescent="0.35">
      <c r="A8" s="4" t="s">
        <v>52</v>
      </c>
      <c r="B8" s="5">
        <v>5</v>
      </c>
      <c r="C8" s="11" t="s">
        <v>10</v>
      </c>
      <c r="D8" s="12">
        <f>(B8*B6*(B7*52))/1000</f>
        <v>10.92</v>
      </c>
      <c r="E8" s="13">
        <f>D8*B3</f>
        <v>109.2</v>
      </c>
      <c r="F8" s="14">
        <f>D8*B5/100</f>
        <v>2.5116000000000001</v>
      </c>
      <c r="G8" s="14">
        <f>E8*B5/100</f>
        <v>25.116</v>
      </c>
    </row>
    <row r="9" spans="1:7" ht="25" customHeight="1" x14ac:dyDescent="0.35">
      <c r="A9" s="15"/>
      <c r="B9" s="16"/>
      <c r="C9" s="16"/>
      <c r="D9" s="17"/>
      <c r="E9" s="16"/>
      <c r="F9" s="16"/>
      <c r="G9" s="18"/>
    </row>
    <row r="10" spans="1:7" ht="25" customHeight="1" x14ac:dyDescent="0.35">
      <c r="A10" s="27" t="s">
        <v>53</v>
      </c>
      <c r="B10" s="28"/>
      <c r="C10" s="28"/>
      <c r="D10" s="29">
        <f>D4-D8</f>
        <v>120.11999999999999</v>
      </c>
      <c r="E10" s="30">
        <f>E4-E8</f>
        <v>1201.1999999999998</v>
      </c>
      <c r="F10" s="31">
        <f>F4-F8</f>
        <v>27.627599999999994</v>
      </c>
      <c r="G10" s="32">
        <f>G4-G8</f>
        <v>276.27600000000001</v>
      </c>
    </row>
    <row r="11" spans="1:7" s="1" customFormat="1" ht="25" customHeight="1" x14ac:dyDescent="0.35">
      <c r="A11" s="33" t="s">
        <v>55</v>
      </c>
      <c r="B11" s="34"/>
      <c r="C11" s="34"/>
      <c r="D11" s="35">
        <f>G10/G4%</f>
        <v>91.666666666666671</v>
      </c>
      <c r="E11" s="34" t="s">
        <v>54</v>
      </c>
      <c r="F11" s="34"/>
      <c r="G11" s="36"/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Toni Fischer</dc:creator>
  <cp:keywords/>
  <dc:description/>
  <cp:lastModifiedBy>Walter Bluhm</cp:lastModifiedBy>
  <cp:revision/>
  <dcterms:created xsi:type="dcterms:W3CDTF">2011-10-07T14:57:58Z</dcterms:created>
  <dcterms:modified xsi:type="dcterms:W3CDTF">2024-07-22T13:04:12Z</dcterms:modified>
  <cp:category/>
  <cp:contentStatus/>
</cp:coreProperties>
</file>